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_CDSG1__">'List1'!$A$7:$M$86</definedName>
    <definedName name="__CDSG2__">'List1'!$A$9:$M$85</definedName>
    <definedName name="__CDSG3__">'List1'!$A$11:$M$84</definedName>
    <definedName name="__CDSG4__">'List1'!$A$13:$M$41</definedName>
    <definedName name="__CDSG5__">'List1'!$A$15:$M$40</definedName>
    <definedName name="__CDSG6__">'List1'!$A$17:$M$26</definedName>
    <definedName name="__CDSG7__">'List1'!$A$19:$M$25</definedName>
    <definedName name="__CDSG8__">'List1'!$A$21:$M$21</definedName>
    <definedName name="__CDSNaslovT1__">'List1'!#REF!</definedName>
    <definedName name="__CDSNaslov_p1__">'List1'!#REF!</definedName>
    <definedName name="__CDSNaslov_T2__">'List1'!#REF!</definedName>
    <definedName name="__CDSNaslov_T3__">'List1'!#REF!</definedName>
    <definedName name="__CDSNaslov__">'List1'!$A$1:$M$6</definedName>
    <definedName name="__CDS_P1_G1__">'List1'!#REF!</definedName>
    <definedName name="__CDS_P1_G2__">'List1'!#REF!</definedName>
    <definedName name="__CDS_P1_G3__">'List1'!#REF!</definedName>
    <definedName name="__CDS_P1_G4__">'List1'!#REF!</definedName>
    <definedName name="__CDS_T2_G1__">'List1'!#REF!</definedName>
    <definedName name="__CDS_T2_G2__">'List1'!#REF!</definedName>
    <definedName name="__CDS_T3_G1__">'List1'!#REF!</definedName>
    <definedName name="__CDS_T3_G2__">'List1'!#REF!</definedName>
    <definedName name="__Main__">'List1'!$A$1:$M$91</definedName>
  </definedNames>
  <calcPr fullCalcOnLoad="1"/>
</workbook>
</file>

<file path=xl/sharedStrings.xml><?xml version="1.0" encoding="utf-8"?>
<sst xmlns="http://schemas.openxmlformats.org/spreadsheetml/2006/main" count="116" uniqueCount="102">
  <si>
    <t>MINISTARSTVO KULTURE</t>
  </si>
  <si>
    <t>Datum ispisa: 10.12.2018. 12:24:39</t>
  </si>
  <si>
    <t>Plan rashoda 2019</t>
  </si>
  <si>
    <t xml:space="preserve">PLAN PRORAČUNA ZA 2019. </t>
  </si>
  <si>
    <t>Verzija plana: R19    Plan rashoda 2019.  Datum: do 10.12.2018.  Izvori sredstava: 11 Iz proračuna.Ustanova: 10039-039 Državni arhiv za Međimurje.</t>
  </si>
  <si>
    <t>Glava</t>
  </si>
  <si>
    <t>Program</t>
  </si>
  <si>
    <t>Ustanova</t>
  </si>
  <si>
    <t>Aktivnost(int.šifra)</t>
  </si>
  <si>
    <t>Izvori</t>
  </si>
  <si>
    <t>Konto 1. razina</t>
  </si>
  <si>
    <t>Konto 2. razina</t>
  </si>
  <si>
    <t>Konto 4. razina</t>
  </si>
  <si>
    <t>Plan</t>
  </si>
  <si>
    <t>Izvršenje</t>
  </si>
  <si>
    <t>% izvršenja</t>
  </si>
  <si>
    <t>Neutrošeno</t>
  </si>
  <si>
    <t>13 (10 - 11)</t>
  </si>
  <si>
    <t>35</t>
  </si>
  <si>
    <t>ARHIVI</t>
  </si>
  <si>
    <t>3902</t>
  </si>
  <si>
    <t>ARHIVSKA DJELATNOST</t>
  </si>
  <si>
    <t>039</t>
  </si>
  <si>
    <t>Državni arhiv za Međimurje</t>
  </si>
  <si>
    <t>A56502817</t>
  </si>
  <si>
    <t>ARHIVI PROG.DJ. Držav. arhiv za Međimurje</t>
  </si>
  <si>
    <t>11</t>
  </si>
  <si>
    <t>Iz proračuna</t>
  </si>
  <si>
    <t>3</t>
  </si>
  <si>
    <t>Rashodi poslovanja</t>
  </si>
  <si>
    <t>32</t>
  </si>
  <si>
    <t>Materijalni rashodi</t>
  </si>
  <si>
    <t>3221</t>
  </si>
  <si>
    <t>Uredski materijal i ostali materijalni rashodi</t>
  </si>
  <si>
    <t>3232</t>
  </si>
  <si>
    <t>Usluge tekućeg i investicijskog održavanja</t>
  </si>
  <si>
    <t>3237</t>
  </si>
  <si>
    <t>Intelektualne i osobne usluge</t>
  </si>
  <si>
    <t>3239</t>
  </si>
  <si>
    <t>Ostale usluge</t>
  </si>
  <si>
    <t>4</t>
  </si>
  <si>
    <t>Rashodi za nabavu nefinancijske imovine</t>
  </si>
  <si>
    <t>42</t>
  </si>
  <si>
    <t>Rashodi za nabavu proizvedene dugotrajne imovine</t>
  </si>
  <si>
    <t>4221</t>
  </si>
  <si>
    <t>Uredska oprema i namještaj</t>
  </si>
  <si>
    <t>4223</t>
  </si>
  <si>
    <t>Oprema za održavanje i zaštitu</t>
  </si>
  <si>
    <t>4225</t>
  </si>
  <si>
    <t>Instrumenti, uređaji i strojevi</t>
  </si>
  <si>
    <t>45</t>
  </si>
  <si>
    <t>Rashodi za dodatna ulaganja na nefinancijskoj imovini</t>
  </si>
  <si>
    <t>4541</t>
  </si>
  <si>
    <t>Dodatna ulaganja za ostalu nefinancijsku imovinu</t>
  </si>
  <si>
    <t>A78300017</t>
  </si>
  <si>
    <t>ADMIN. I UPRAV. Držav. arhiv za Međimurje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</si>
  <si>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</si>
  <si>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</si>
  <si>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</si>
  <si>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</si>
  <si>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</si>
  <si>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</si>
  <si>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</si>
  <si>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</si>
  <si>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</si>
  <si>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</si>
  <si>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</si>
  <si>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</si>
  <si>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</si>
  <si>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</si>
  <si>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</si>
  <si>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</si>
  <si>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</si>
  <si>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</si>
  <si>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</si>
  <si>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</si>
  <si>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</si>
  <si>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</si>
  <si>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</si>
  <si>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</si>
  <si>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</si>
  <si>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</si>
  <si>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</si>
  <si>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</si>
  <si>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3235</t>
  </si>
  <si>
    <t>Zakupnine i najamnine</t>
  </si>
  <si>
    <t>3238</t>
  </si>
  <si>
    <t>Računalne usluge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</si>
  <si>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</si>
  <si>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</si>
  <si>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</si>
  <si>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</si>
  <si>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</si>
  <si>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</si>
  <si>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</si>
  <si>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</si>
  <si>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</si>
  <si>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</si>
  <si>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</si>
  <si>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</si>
  <si>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SVEUKUPNO</t>
  </si>
  <si>
    <t>SVEUKUPNO: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</si>
</sst>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0.0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9" fillId="2" borderId="3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right"/>
    </xf>
    <xf numFmtId="164" fontId="5" fillId="2" borderId="3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 horizontal="right"/>
    </xf>
    <xf numFmtId="164" fontId="6" fillId="0" borderId="3" xfId="0" applyFont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166" fontId="2" fillId="3" borderId="0" xfId="0" applyNumberFormat="1" applyFont="1" applyFill="1" applyAlignment="1">
      <alignment horizontal="right"/>
    </xf>
    <xf numFmtId="164" fontId="10" fillId="4" borderId="3" xfId="0" applyFont="1" applyFill="1" applyBorder="1" applyAlignment="1">
      <alignment/>
    </xf>
    <xf numFmtId="164" fontId="10" fillId="4" borderId="0" xfId="0" applyFont="1" applyFill="1" applyAlignment="1">
      <alignment/>
    </xf>
    <xf numFmtId="165" fontId="10" fillId="4" borderId="0" xfId="0" applyNumberFormat="1" applyFont="1" applyFill="1" applyAlignment="1">
      <alignment/>
    </xf>
    <xf numFmtId="166" fontId="10" fillId="4" borderId="0" xfId="0" applyNumberFormat="1" applyFont="1" applyFill="1" applyAlignment="1">
      <alignment horizontal="right"/>
    </xf>
    <xf numFmtId="164" fontId="11" fillId="4" borderId="3" xfId="0" applyFont="1" applyFill="1" applyBorder="1" applyAlignment="1">
      <alignment/>
    </xf>
    <xf numFmtId="164" fontId="11" fillId="4" borderId="0" xfId="0" applyFont="1" applyFill="1" applyAlignment="1">
      <alignment/>
    </xf>
    <xf numFmtId="165" fontId="11" fillId="4" borderId="0" xfId="0" applyNumberFormat="1" applyFont="1" applyFill="1" applyAlignment="1">
      <alignment/>
    </xf>
    <xf numFmtId="166" fontId="11" fillId="4" borderId="0" xfId="0" applyNumberFormat="1" applyFont="1" applyFill="1" applyAlignment="1">
      <alignment horizontal="right"/>
    </xf>
    <xf numFmtId="164" fontId="11" fillId="5" borderId="3" xfId="0" applyFont="1" applyFill="1" applyBorder="1" applyAlignment="1">
      <alignment/>
    </xf>
    <xf numFmtId="164" fontId="11" fillId="5" borderId="0" xfId="0" applyFont="1" applyFill="1" applyAlignment="1">
      <alignment/>
    </xf>
    <xf numFmtId="165" fontId="11" fillId="5" borderId="0" xfId="0" applyNumberFormat="1" applyFont="1" applyFill="1" applyAlignment="1">
      <alignment/>
    </xf>
    <xf numFmtId="166" fontId="11" fillId="5" borderId="0" xfId="0" applyNumberFormat="1" applyFont="1" applyFill="1" applyAlignment="1">
      <alignment horizontal="right"/>
    </xf>
    <xf numFmtId="164" fontId="12" fillId="5" borderId="3" xfId="0" applyFont="1" applyFill="1" applyBorder="1" applyAlignment="1">
      <alignment/>
    </xf>
    <xf numFmtId="164" fontId="12" fillId="5" borderId="0" xfId="0" applyFont="1" applyFill="1" applyAlignment="1">
      <alignment/>
    </xf>
    <xf numFmtId="165" fontId="12" fillId="5" borderId="0" xfId="0" applyNumberFormat="1" applyFont="1" applyFill="1" applyAlignment="1">
      <alignment/>
    </xf>
    <xf numFmtId="166" fontId="12" fillId="5" borderId="0" xfId="0" applyNumberFormat="1" applyFont="1" applyFill="1" applyAlignment="1">
      <alignment horizontal="right"/>
    </xf>
    <xf numFmtId="164" fontId="12" fillId="6" borderId="3" xfId="0" applyFont="1" applyFill="1" applyBorder="1" applyAlignment="1">
      <alignment/>
    </xf>
    <xf numFmtId="164" fontId="12" fillId="6" borderId="0" xfId="0" applyFont="1" applyFill="1" applyAlignment="1">
      <alignment/>
    </xf>
    <xf numFmtId="165" fontId="12" fillId="6" borderId="0" xfId="0" applyNumberFormat="1" applyFont="1" applyFill="1" applyAlignment="1">
      <alignment/>
    </xf>
    <xf numFmtId="166" fontId="12" fillId="6" borderId="0" xfId="0" applyNumberFormat="1" applyFont="1" applyFill="1" applyAlignment="1">
      <alignment horizontal="right"/>
    </xf>
    <xf numFmtId="164" fontId="7" fillId="6" borderId="3" xfId="0" applyFont="1" applyFill="1" applyBorder="1" applyAlignment="1">
      <alignment/>
    </xf>
    <xf numFmtId="164" fontId="7" fillId="6" borderId="0" xfId="0" applyFont="1" applyFill="1" applyAlignment="1">
      <alignment/>
    </xf>
    <xf numFmtId="165" fontId="7" fillId="6" borderId="0" xfId="0" applyNumberFormat="1" applyFont="1" applyFill="1" applyAlignment="1">
      <alignment/>
    </xf>
    <xf numFmtId="166" fontId="7" fillId="6" borderId="0" xfId="0" applyNumberFormat="1" applyFont="1" applyFill="1" applyAlignment="1">
      <alignment horizontal="right"/>
    </xf>
    <xf numFmtId="164" fontId="7" fillId="2" borderId="3" xfId="0" applyFont="1" applyFill="1" applyBorder="1" applyAlignment="1">
      <alignment/>
    </xf>
    <xf numFmtId="164" fontId="7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166" fontId="7" fillId="2" borderId="0" xfId="0" applyNumberFormat="1" applyFont="1" applyFill="1" applyAlignment="1">
      <alignment horizontal="right"/>
    </xf>
    <xf numFmtId="164" fontId="13" fillId="2" borderId="3" xfId="0" applyFont="1" applyFill="1" applyBorder="1" applyAlignment="1">
      <alignment/>
    </xf>
    <xf numFmtId="164" fontId="13" fillId="2" borderId="0" xfId="0" applyFont="1" applyFill="1" applyAlignment="1">
      <alignment/>
    </xf>
    <xf numFmtId="165" fontId="13" fillId="2" borderId="0" xfId="0" applyNumberFormat="1" applyFont="1" applyFill="1" applyAlignment="1">
      <alignment/>
    </xf>
    <xf numFmtId="166" fontId="13" fillId="2" borderId="0" xfId="0" applyNumberFormat="1" applyFont="1" applyFill="1" applyAlignment="1">
      <alignment horizontal="right"/>
    </xf>
    <xf numFmtId="164" fontId="13" fillId="7" borderId="3" xfId="0" applyFont="1" applyFill="1" applyBorder="1" applyAlignment="1">
      <alignment/>
    </xf>
    <xf numFmtId="164" fontId="13" fillId="7" borderId="0" xfId="0" applyFont="1" applyFill="1" applyAlignment="1">
      <alignment/>
    </xf>
    <xf numFmtId="165" fontId="13" fillId="7" borderId="0" xfId="0" applyNumberFormat="1" applyFont="1" applyFill="1" applyAlignment="1">
      <alignment/>
    </xf>
    <xf numFmtId="166" fontId="13" fillId="7" borderId="0" xfId="0" applyNumberFormat="1" applyFont="1" applyFill="1" applyAlignment="1">
      <alignment horizontal="right"/>
    </xf>
    <xf numFmtId="164" fontId="6" fillId="7" borderId="3" xfId="0" applyFont="1" applyFill="1" applyBorder="1" applyAlignment="1">
      <alignment/>
    </xf>
    <xf numFmtId="164" fontId="6" fillId="7" borderId="0" xfId="0" applyFont="1" applyFill="1" applyAlignment="1">
      <alignment/>
    </xf>
    <xf numFmtId="165" fontId="6" fillId="7" borderId="0" xfId="0" applyNumberFormat="1" applyFont="1" applyFill="1" applyAlignment="1">
      <alignment/>
    </xf>
    <xf numFmtId="166" fontId="6" fillId="7" borderId="0" xfId="0" applyNumberFormat="1" applyFont="1" applyFill="1" applyAlignment="1">
      <alignment horizontal="right"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4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A1">
      <selection activeCell="A92" sqref="A92"/>
    </sheetView>
  </sheetViews>
  <sheetFormatPr defaultColWidth="8.00390625" defaultRowHeight="15"/>
  <cols>
    <col min="1" max="1" width="4.7109375" style="0" customWidth="1"/>
    <col min="2" max="3" width="6.7109375" style="0" customWidth="1"/>
    <col min="4" max="4" width="9.8515625" style="0" customWidth="1"/>
    <col min="5" max="6" width="4.7109375" style="0" customWidth="1"/>
    <col min="7" max="7" width="7.28125" style="0" customWidth="1"/>
    <col min="8" max="8" width="9.00390625" style="0" customWidth="1"/>
    <col min="9" max="9" width="23.8515625" style="0" customWidth="1"/>
    <col min="10" max="10" width="23.7109375" style="0" customWidth="1"/>
    <col min="11" max="11" width="18.7109375" style="0" customWidth="1"/>
    <col min="12" max="12" width="10.421875" style="0" customWidth="1"/>
    <col min="13" max="13" width="21.57421875" style="0" customWidth="1"/>
    <col min="14" max="16384" width="9.00390625" style="0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</row>
    <row r="2" spans="1:13" ht="20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4.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>
        <f>CONCATENATE("Naziv ",,H5)</f>
        <v>0</v>
      </c>
      <c r="J5" s="8" t="s">
        <v>13</v>
      </c>
      <c r="K5" s="8" t="s">
        <v>14</v>
      </c>
      <c r="L5" s="8" t="s">
        <v>15</v>
      </c>
      <c r="M5" s="8" t="s">
        <v>16</v>
      </c>
    </row>
    <row r="6" spans="1:13" ht="15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 t="s">
        <v>17</v>
      </c>
    </row>
    <row r="7" spans="1:13" ht="23.25" customHeight="1">
      <c r="A7" s="11" t="s">
        <v>18</v>
      </c>
      <c r="B7" s="11" t="s">
        <v>19</v>
      </c>
      <c r="C7" s="11"/>
      <c r="D7" s="11"/>
      <c r="E7" s="11"/>
      <c r="F7" s="11"/>
      <c r="G7" s="11"/>
      <c r="H7" s="12"/>
      <c r="I7" s="12"/>
      <c r="J7" s="13">
        <f>SUBTOTAL(9,J8:J86)</f>
        <v>1522127.6</v>
      </c>
      <c r="K7" s="13">
        <f>SUBTOTAL(9,K8:K86)</f>
        <v>0</v>
      </c>
      <c r="L7" s="14">
        <f>IF(J7&lt;&gt;0,K7/J7,"***")</f>
        <v>0</v>
      </c>
      <c r="M7" s="13">
        <f>SUBTOTAL(9,M8:M86)</f>
        <v>1522127.6</v>
      </c>
    </row>
    <row r="8" spans="1:13" ht="30" customHeight="1" hidden="1">
      <c r="A8" s="15"/>
      <c r="B8" s="15"/>
      <c r="C8" s="15"/>
      <c r="D8" s="15"/>
      <c r="E8" s="15"/>
      <c r="F8" s="15"/>
      <c r="G8" s="15"/>
      <c r="H8" s="16"/>
      <c r="I8" s="16"/>
      <c r="J8" s="17"/>
      <c r="K8" s="17"/>
      <c r="L8" s="18"/>
      <c r="M8" s="17"/>
    </row>
    <row r="9" spans="1:13" ht="23.25" customHeight="1">
      <c r="A9" s="19"/>
      <c r="B9" s="20" t="s">
        <v>20</v>
      </c>
      <c r="C9" s="20" t="s">
        <v>21</v>
      </c>
      <c r="D9" s="20"/>
      <c r="E9" s="20"/>
      <c r="F9" s="20"/>
      <c r="G9" s="20"/>
      <c r="H9" s="21"/>
      <c r="I9" s="21"/>
      <c r="J9" s="22">
        <f>SUBTOTAL(9,J10:J85)</f>
        <v>1522127.6</v>
      </c>
      <c r="K9" s="22">
        <f>SUBTOTAL(9,K10:K85)</f>
        <v>0</v>
      </c>
      <c r="L9" s="23">
        <f>IF(J9&lt;&gt;0,K9/J9,"***")</f>
        <v>0</v>
      </c>
      <c r="M9" s="22">
        <f>SUBTOTAL(9,M10:M85)</f>
        <v>1522127.6</v>
      </c>
    </row>
    <row r="10" spans="1:13" ht="30" customHeight="1" hidden="1">
      <c r="A10" s="19"/>
      <c r="B10" s="20"/>
      <c r="C10" s="20"/>
      <c r="D10" s="20"/>
      <c r="E10" s="20"/>
      <c r="F10" s="20"/>
      <c r="G10" s="20"/>
      <c r="H10" s="21"/>
      <c r="I10" s="21"/>
      <c r="J10" s="22"/>
      <c r="K10" s="22"/>
      <c r="L10" s="23"/>
      <c r="M10" s="22"/>
    </row>
    <row r="11" spans="1:13" ht="24" customHeight="1">
      <c r="A11" s="19"/>
      <c r="B11" s="19"/>
      <c r="C11" s="24" t="s">
        <v>22</v>
      </c>
      <c r="D11" s="24" t="s">
        <v>23</v>
      </c>
      <c r="E11" s="24"/>
      <c r="F11" s="24"/>
      <c r="G11" s="24"/>
      <c r="H11" s="25"/>
      <c r="I11" s="25"/>
      <c r="J11" s="26">
        <f>SUBTOTAL(9,J12:J84)</f>
        <v>1522127.6</v>
      </c>
      <c r="K11" s="26">
        <f>SUBTOTAL(9,K12:K84)</f>
        <v>0</v>
      </c>
      <c r="L11" s="27">
        <f>IF(J11&lt;&gt;0,K11/J11,"***")</f>
        <v>0</v>
      </c>
      <c r="M11" s="26">
        <f>SUBTOTAL(9,M12:M84)</f>
        <v>1522127.6</v>
      </c>
    </row>
    <row r="12" spans="1:13" ht="30" customHeight="1" hidden="1">
      <c r="A12" s="19"/>
      <c r="B12" s="19"/>
      <c r="C12" s="28"/>
      <c r="D12" s="28"/>
      <c r="E12" s="28"/>
      <c r="F12" s="28"/>
      <c r="G12" s="28"/>
      <c r="H12" s="29"/>
      <c r="I12" s="29"/>
      <c r="J12" s="30"/>
      <c r="K12" s="30"/>
      <c r="L12" s="31"/>
      <c r="M12" s="30"/>
    </row>
    <row r="13" spans="1:13" ht="23.25" customHeight="1">
      <c r="A13" s="19"/>
      <c r="B13" s="19"/>
      <c r="C13" s="19"/>
      <c r="D13" s="32" t="s">
        <v>24</v>
      </c>
      <c r="E13" s="32" t="s">
        <v>25</v>
      </c>
      <c r="F13" s="32"/>
      <c r="G13" s="32"/>
      <c r="H13" s="33"/>
      <c r="I13" s="33"/>
      <c r="J13" s="34">
        <f>SUBTOTAL(9,J14:J41)</f>
        <v>284241.6</v>
      </c>
      <c r="K13" s="34">
        <f>SUBTOTAL(9,K14:K41)</f>
        <v>0</v>
      </c>
      <c r="L13" s="35">
        <f>IF(J13&lt;&gt;0,K13/J13,"***")</f>
        <v>0</v>
      </c>
      <c r="M13" s="34">
        <f>SUBTOTAL(9,M14:M41)</f>
        <v>284241.6</v>
      </c>
    </row>
    <row r="14" spans="1:13" ht="30" customHeight="1" hidden="1">
      <c r="A14" s="19"/>
      <c r="B14" s="19"/>
      <c r="C14" s="19"/>
      <c r="D14" s="36"/>
      <c r="E14" s="36"/>
      <c r="F14" s="36"/>
      <c r="G14" s="36"/>
      <c r="H14" s="37"/>
      <c r="I14" s="37"/>
      <c r="J14" s="38"/>
      <c r="K14" s="38"/>
      <c r="L14" s="39"/>
      <c r="M14" s="38"/>
    </row>
    <row r="15" spans="1:13" ht="22.5" customHeight="1">
      <c r="A15" s="19"/>
      <c r="B15" s="19"/>
      <c r="C15" s="19"/>
      <c r="D15" s="19"/>
      <c r="E15" s="40" t="s">
        <v>26</v>
      </c>
      <c r="F15" s="40" t="s">
        <v>27</v>
      </c>
      <c r="G15" s="40"/>
      <c r="H15" s="41"/>
      <c r="I15" s="41"/>
      <c r="J15" s="42">
        <f>SUBTOTAL(9,J16:J40)</f>
        <v>284241.6</v>
      </c>
      <c r="K15" s="42">
        <f>SUBTOTAL(9,K16:K40)</f>
        <v>0</v>
      </c>
      <c r="L15" s="43">
        <f>IF(J15&lt;&gt;0,K15/J15,"***")</f>
        <v>0</v>
      </c>
      <c r="M15" s="42">
        <f>SUBTOTAL(9,M16:M40)</f>
        <v>284241.6</v>
      </c>
    </row>
    <row r="16" spans="1:13" ht="30" customHeight="1" hidden="1">
      <c r="A16" s="19"/>
      <c r="B16" s="19"/>
      <c r="C16" s="19"/>
      <c r="D16" s="19"/>
      <c r="E16" s="44"/>
      <c r="F16" s="44"/>
      <c r="G16" s="44"/>
      <c r="H16" s="45"/>
      <c r="I16" s="45"/>
      <c r="J16" s="46"/>
      <c r="K16" s="46"/>
      <c r="L16" s="47"/>
      <c r="M16" s="46"/>
    </row>
    <row r="17" spans="1:13" ht="23.25" customHeight="1">
      <c r="A17" s="19"/>
      <c r="B17" s="19"/>
      <c r="C17" s="19"/>
      <c r="D17" s="19"/>
      <c r="E17" s="19"/>
      <c r="F17" s="48" t="s">
        <v>28</v>
      </c>
      <c r="G17" s="48" t="s">
        <v>29</v>
      </c>
      <c r="H17" s="49"/>
      <c r="I17" s="49"/>
      <c r="J17" s="50">
        <f>SUBTOTAL(9,J18:J26)</f>
        <v>176241.6</v>
      </c>
      <c r="K17" s="50">
        <f>SUBTOTAL(9,K18:K26)</f>
        <v>0</v>
      </c>
      <c r="L17" s="51">
        <f>IF(J17&lt;&gt;0,K17/J17,"***")</f>
        <v>0</v>
      </c>
      <c r="M17" s="50">
        <f>SUBTOTAL(9,M18:M26)</f>
        <v>176241.6</v>
      </c>
    </row>
    <row r="18" spans="1:13" ht="30" customHeight="1" hidden="1">
      <c r="A18" s="19"/>
      <c r="B18" s="19"/>
      <c r="C18" s="19"/>
      <c r="D18" s="19"/>
      <c r="E18" s="19"/>
      <c r="F18" s="52"/>
      <c r="G18" s="52"/>
      <c r="H18" s="53"/>
      <c r="I18" s="53"/>
      <c r="J18" s="54"/>
      <c r="K18" s="54"/>
      <c r="L18" s="55"/>
      <c r="M18" s="54"/>
    </row>
    <row r="19" spans="1:13" ht="22.5" customHeight="1">
      <c r="A19" s="19"/>
      <c r="B19" s="19"/>
      <c r="C19" s="19"/>
      <c r="D19" s="19"/>
      <c r="E19" s="19"/>
      <c r="F19" s="19"/>
      <c r="G19" s="56" t="s">
        <v>30</v>
      </c>
      <c r="H19" s="57" t="s">
        <v>31</v>
      </c>
      <c r="I19" s="57"/>
      <c r="J19" s="58">
        <f>SUBTOTAL(9,J20:J25)</f>
        <v>176241.6</v>
      </c>
      <c r="K19" s="58">
        <f>SUBTOTAL(9,K20:K25)</f>
        <v>0</v>
      </c>
      <c r="L19" s="59">
        <f>IF(J19&lt;&gt;0,K19/J19,"***")</f>
        <v>0</v>
      </c>
      <c r="M19" s="58">
        <f>SUBTOTAL(9,M20:M25)</f>
        <v>176241.6</v>
      </c>
    </row>
    <row r="20" spans="1:13" ht="30" customHeight="1" hidden="1">
      <c r="A20" s="19"/>
      <c r="B20" s="19"/>
      <c r="C20" s="19"/>
      <c r="D20" s="19"/>
      <c r="E20" s="19"/>
      <c r="F20" s="19"/>
      <c r="G20" s="60"/>
      <c r="H20" s="61"/>
      <c r="I20" s="61"/>
      <c r="J20" s="62"/>
      <c r="K20" s="62"/>
      <c r="L20" s="63"/>
      <c r="M20" s="62"/>
    </row>
    <row r="21" spans="1:13" ht="15">
      <c r="A21" s="19"/>
      <c r="B21" s="19"/>
      <c r="C21" s="19"/>
      <c r="D21" s="19"/>
      <c r="E21" s="19"/>
      <c r="F21" s="19"/>
      <c r="G21" s="19"/>
      <c r="H21" s="64" t="s">
        <v>32</v>
      </c>
      <c r="I21" s="64" t="s">
        <v>33</v>
      </c>
      <c r="J21" s="65">
        <v>21000</v>
      </c>
      <c r="K21" s="65">
        <v>0</v>
      </c>
      <c r="L21" s="66">
        <f aca="true" t="shared" si="0" ref="L21:L24">IF(J21&lt;&gt;0,K21/J21,"***")</f>
        <v>0</v>
      </c>
      <c r="M21" s="65">
        <f aca="true" t="shared" si="1" ref="M21:M24">J21-K21</f>
        <v>21000</v>
      </c>
    </row>
    <row r="22" spans="1:13" ht="15">
      <c r="A22" s="19"/>
      <c r="B22" s="19"/>
      <c r="C22" s="19"/>
      <c r="D22" s="19"/>
      <c r="E22" s="19"/>
      <c r="F22" s="19"/>
      <c r="G22" s="19"/>
      <c r="H22" s="64" t="s">
        <v>34</v>
      </c>
      <c r="I22" s="64" t="s">
        <v>35</v>
      </c>
      <c r="J22" s="65">
        <v>5000</v>
      </c>
      <c r="K22" s="65">
        <v>0</v>
      </c>
      <c r="L22" s="66">
        <f t="shared" si="0"/>
        <v>0</v>
      </c>
      <c r="M22" s="65">
        <f t="shared" si="1"/>
        <v>5000</v>
      </c>
    </row>
    <row r="23" spans="1:13" ht="15">
      <c r="A23" s="19"/>
      <c r="B23" s="19"/>
      <c r="C23" s="19"/>
      <c r="D23" s="19"/>
      <c r="E23" s="19"/>
      <c r="F23" s="19"/>
      <c r="G23" s="19"/>
      <c r="H23" s="64" t="s">
        <v>36</v>
      </c>
      <c r="I23" s="64" t="s">
        <v>37</v>
      </c>
      <c r="J23" s="65">
        <v>3000</v>
      </c>
      <c r="K23" s="65">
        <v>0</v>
      </c>
      <c r="L23" s="66">
        <f t="shared" si="0"/>
        <v>0</v>
      </c>
      <c r="M23" s="65">
        <f t="shared" si="1"/>
        <v>3000</v>
      </c>
    </row>
    <row r="24" spans="1:13" ht="15">
      <c r="A24" s="19"/>
      <c r="B24" s="19"/>
      <c r="C24" s="19"/>
      <c r="D24" s="19"/>
      <c r="E24" s="19"/>
      <c r="F24" s="19"/>
      <c r="G24" s="19"/>
      <c r="H24" s="64" t="s">
        <v>38</v>
      </c>
      <c r="I24" s="64" t="s">
        <v>39</v>
      </c>
      <c r="J24" s="65">
        <v>147241.6</v>
      </c>
      <c r="K24" s="65">
        <v>0</v>
      </c>
      <c r="L24" s="66">
        <f t="shared" si="0"/>
        <v>0</v>
      </c>
      <c r="M24" s="65">
        <f t="shared" si="1"/>
        <v>147241.6</v>
      </c>
    </row>
    <row r="25" spans="1:13" ht="15" hidden="1">
      <c r="A25" s="6"/>
      <c r="B25" s="6"/>
      <c r="C25" s="6"/>
      <c r="D25" s="6"/>
      <c r="E25" s="6"/>
      <c r="F25" s="6"/>
      <c r="G25" s="6">
        <v>7</v>
      </c>
      <c r="H25" s="6"/>
      <c r="I25" s="6"/>
      <c r="J25" s="67"/>
      <c r="K25" s="67"/>
      <c r="L25" s="68"/>
      <c r="M25" s="67"/>
    </row>
    <row r="26" spans="1:13" ht="19.5" customHeight="1" hidden="1">
      <c r="A26" s="6"/>
      <c r="B26" s="6"/>
      <c r="C26" s="6"/>
      <c r="D26" s="6"/>
      <c r="E26" s="6"/>
      <c r="F26" s="6"/>
      <c r="G26" s="6">
        <v>6</v>
      </c>
      <c r="H26" s="6"/>
      <c r="I26" s="6"/>
      <c r="J26" s="67"/>
      <c r="K26" s="67"/>
      <c r="L26" s="68"/>
      <c r="M26" s="67"/>
    </row>
    <row r="27" spans="1:13" ht="23.25" customHeight="1">
      <c r="A27" s="19"/>
      <c r="B27" s="19"/>
      <c r="C27" s="19"/>
      <c r="D27" s="19"/>
      <c r="E27" s="19"/>
      <c r="F27" s="48" t="s">
        <v>40</v>
      </c>
      <c r="G27" s="48" t="s">
        <v>41</v>
      </c>
      <c r="H27" s="49"/>
      <c r="I27" s="49"/>
      <c r="J27" s="50">
        <f>SUBTOTAL(9,J28:J39)</f>
        <v>108000</v>
      </c>
      <c r="K27" s="50">
        <f>SUBTOTAL(9,K28:K39)</f>
        <v>0</v>
      </c>
      <c r="L27" s="51">
        <f>IF(J27&lt;&gt;0,K27/J27,"***")</f>
        <v>0</v>
      </c>
      <c r="M27" s="50">
        <f>SUBTOTAL(9,M28:M39)</f>
        <v>108000</v>
      </c>
    </row>
    <row r="28" spans="1:13" ht="30" customHeight="1" hidden="1">
      <c r="A28" s="19"/>
      <c r="B28" s="19"/>
      <c r="C28" s="19"/>
      <c r="D28" s="19"/>
      <c r="E28" s="19"/>
      <c r="F28" s="52"/>
      <c r="G28" s="52"/>
      <c r="H28" s="53"/>
      <c r="I28" s="53"/>
      <c r="J28" s="54"/>
      <c r="K28" s="54"/>
      <c r="L28" s="55"/>
      <c r="M28" s="54"/>
    </row>
    <row r="29" spans="1:13" ht="22.5" customHeight="1">
      <c r="A29" s="19"/>
      <c r="B29" s="19"/>
      <c r="C29" s="19"/>
      <c r="D29" s="19"/>
      <c r="E29" s="19"/>
      <c r="F29" s="19"/>
      <c r="G29" s="56" t="s">
        <v>42</v>
      </c>
      <c r="H29" s="57" t="s">
        <v>43</v>
      </c>
      <c r="I29" s="57"/>
      <c r="J29" s="58">
        <f>SUBTOTAL(9,J30:J34)</f>
        <v>75000</v>
      </c>
      <c r="K29" s="58">
        <f>SUBTOTAL(9,K30:K34)</f>
        <v>0</v>
      </c>
      <c r="L29" s="59">
        <f>IF(J29&lt;&gt;0,K29/J29,"***")</f>
        <v>0</v>
      </c>
      <c r="M29" s="58">
        <f>SUBTOTAL(9,M30:M34)</f>
        <v>75000</v>
      </c>
    </row>
    <row r="30" spans="1:13" ht="30" customHeight="1" hidden="1">
      <c r="A30" s="19"/>
      <c r="B30" s="19"/>
      <c r="C30" s="19"/>
      <c r="D30" s="19"/>
      <c r="E30" s="19"/>
      <c r="F30" s="19"/>
      <c r="G30" s="60"/>
      <c r="H30" s="61"/>
      <c r="I30" s="61"/>
      <c r="J30" s="62"/>
      <c r="K30" s="62"/>
      <c r="L30" s="63"/>
      <c r="M30" s="62"/>
    </row>
    <row r="31" spans="1:13" ht="15">
      <c r="A31" s="19"/>
      <c r="B31" s="19"/>
      <c r="C31" s="19"/>
      <c r="D31" s="19"/>
      <c r="E31" s="19"/>
      <c r="F31" s="19"/>
      <c r="G31" s="19"/>
      <c r="H31" s="64" t="s">
        <v>44</v>
      </c>
      <c r="I31" s="64" t="s">
        <v>45</v>
      </c>
      <c r="J31" s="65">
        <v>15000</v>
      </c>
      <c r="K31" s="65">
        <v>0</v>
      </c>
      <c r="L31" s="66">
        <f aca="true" t="shared" si="2" ref="L31:L33">IF(J31&lt;&gt;0,K31/J31,"***")</f>
        <v>0</v>
      </c>
      <c r="M31" s="65">
        <f aca="true" t="shared" si="3" ref="M31:M33">J31-K31</f>
        <v>15000</v>
      </c>
    </row>
    <row r="32" spans="1:13" ht="15">
      <c r="A32" s="19"/>
      <c r="B32" s="19"/>
      <c r="C32" s="19"/>
      <c r="D32" s="19"/>
      <c r="E32" s="19"/>
      <c r="F32" s="19"/>
      <c r="G32" s="19"/>
      <c r="H32" s="64" t="s">
        <v>46</v>
      </c>
      <c r="I32" s="64" t="s">
        <v>47</v>
      </c>
      <c r="J32" s="65">
        <v>30000</v>
      </c>
      <c r="K32" s="65">
        <v>0</v>
      </c>
      <c r="L32" s="66">
        <f t="shared" si="2"/>
        <v>0</v>
      </c>
      <c r="M32" s="65">
        <f t="shared" si="3"/>
        <v>30000</v>
      </c>
    </row>
    <row r="33" spans="1:13" ht="15">
      <c r="A33" s="19"/>
      <c r="B33" s="19"/>
      <c r="C33" s="19"/>
      <c r="D33" s="19"/>
      <c r="E33" s="19"/>
      <c r="F33" s="19"/>
      <c r="G33" s="19"/>
      <c r="H33" s="64" t="s">
        <v>48</v>
      </c>
      <c r="I33" s="64" t="s">
        <v>49</v>
      </c>
      <c r="J33" s="65">
        <v>30000</v>
      </c>
      <c r="K33" s="65">
        <v>0</v>
      </c>
      <c r="L33" s="66">
        <f t="shared" si="2"/>
        <v>0</v>
      </c>
      <c r="M33" s="65">
        <f t="shared" si="3"/>
        <v>30000</v>
      </c>
    </row>
    <row r="34" spans="1:13" ht="15" hidden="1">
      <c r="A34" s="6"/>
      <c r="B34" s="6"/>
      <c r="C34" s="6"/>
      <c r="D34" s="6"/>
      <c r="E34" s="6"/>
      <c r="F34" s="6"/>
      <c r="G34" s="6">
        <v>7</v>
      </c>
      <c r="H34" s="6"/>
      <c r="I34" s="6"/>
      <c r="J34" s="67"/>
      <c r="K34" s="67"/>
      <c r="L34" s="68"/>
      <c r="M34" s="67"/>
    </row>
    <row r="35" spans="1:13" ht="22.5" customHeight="1">
      <c r="A35" s="19"/>
      <c r="B35" s="19"/>
      <c r="C35" s="19"/>
      <c r="D35" s="19"/>
      <c r="E35" s="19"/>
      <c r="F35" s="19"/>
      <c r="G35" s="56" t="s">
        <v>50</v>
      </c>
      <c r="H35" s="57" t="s">
        <v>51</v>
      </c>
      <c r="I35" s="57"/>
      <c r="J35" s="58">
        <f>SUBTOTAL(9,J36:J38)</f>
        <v>33000</v>
      </c>
      <c r="K35" s="58">
        <f>SUBTOTAL(9,K36:K38)</f>
        <v>0</v>
      </c>
      <c r="L35" s="59">
        <f>IF(J35&lt;&gt;0,K35/J35,"***")</f>
        <v>0</v>
      </c>
      <c r="M35" s="58">
        <f>SUBTOTAL(9,M36:M38)</f>
        <v>33000</v>
      </c>
    </row>
    <row r="36" spans="1:13" ht="30" customHeight="1" hidden="1">
      <c r="A36" s="19"/>
      <c r="B36" s="19"/>
      <c r="C36" s="19"/>
      <c r="D36" s="19"/>
      <c r="E36" s="19"/>
      <c r="F36" s="19"/>
      <c r="G36" s="60"/>
      <c r="H36" s="61"/>
      <c r="I36" s="61"/>
      <c r="J36" s="62"/>
      <c r="K36" s="62"/>
      <c r="L36" s="63"/>
      <c r="M36" s="62"/>
    </row>
    <row r="37" spans="1:13" ht="15">
      <c r="A37" s="19"/>
      <c r="B37" s="19"/>
      <c r="C37" s="19"/>
      <c r="D37" s="19"/>
      <c r="E37" s="19"/>
      <c r="F37" s="19"/>
      <c r="G37" s="19"/>
      <c r="H37" s="64" t="s">
        <v>52</v>
      </c>
      <c r="I37" s="64" t="s">
        <v>53</v>
      </c>
      <c r="J37" s="65">
        <v>33000</v>
      </c>
      <c r="K37" s="65">
        <v>0</v>
      </c>
      <c r="L37" s="66">
        <f>IF(J37&lt;&gt;0,K37/J37,"***")</f>
        <v>0</v>
      </c>
      <c r="M37" s="65">
        <f>J37-K37</f>
        <v>33000</v>
      </c>
    </row>
    <row r="38" spans="1:13" ht="15" hidden="1">
      <c r="A38" s="6"/>
      <c r="B38" s="6"/>
      <c r="C38" s="6"/>
      <c r="D38" s="6"/>
      <c r="E38" s="6"/>
      <c r="F38" s="6"/>
      <c r="G38" s="6">
        <v>7</v>
      </c>
      <c r="H38" s="6"/>
      <c r="I38" s="6"/>
      <c r="J38" s="67"/>
      <c r="K38" s="67"/>
      <c r="L38" s="68"/>
      <c r="M38" s="67"/>
    </row>
    <row r="39" spans="1:13" ht="19.5" customHeight="1" hidden="1">
      <c r="A39" s="6"/>
      <c r="B39" s="6"/>
      <c r="C39" s="6"/>
      <c r="D39" s="6"/>
      <c r="E39" s="6"/>
      <c r="F39" s="6"/>
      <c r="G39" s="6">
        <v>6</v>
      </c>
      <c r="H39" s="6"/>
      <c r="I39" s="6"/>
      <c r="J39" s="67"/>
      <c r="K39" s="67"/>
      <c r="L39" s="68"/>
      <c r="M39" s="67"/>
    </row>
    <row r="40" spans="1:13" ht="19.5" customHeight="1" hidden="1">
      <c r="A40" s="6"/>
      <c r="B40" s="6"/>
      <c r="C40" s="6"/>
      <c r="D40" s="6"/>
      <c r="E40" s="6"/>
      <c r="F40" s="6"/>
      <c r="G40" s="6">
        <v>5</v>
      </c>
      <c r="H40" s="6"/>
      <c r="I40" s="6"/>
      <c r="J40" s="67"/>
      <c r="K40" s="67"/>
      <c r="L40" s="68"/>
      <c r="M40" s="67"/>
    </row>
    <row r="41" spans="1:13" ht="19.5" customHeight="1" hidden="1">
      <c r="A41" s="6"/>
      <c r="B41" s="6"/>
      <c r="C41" s="6"/>
      <c r="D41" s="6"/>
      <c r="E41" s="6"/>
      <c r="F41" s="6"/>
      <c r="G41" s="6">
        <v>4</v>
      </c>
      <c r="H41" s="6"/>
      <c r="I41" s="6"/>
      <c r="J41" s="67"/>
      <c r="K41" s="67"/>
      <c r="L41" s="68"/>
      <c r="M41" s="67"/>
    </row>
    <row r="42" spans="1:13" ht="23.25" customHeight="1">
      <c r="A42" s="19"/>
      <c r="B42" s="19"/>
      <c r="C42" s="19"/>
      <c r="D42" s="32" t="s">
        <v>54</v>
      </c>
      <c r="E42" s="32" t="s">
        <v>55</v>
      </c>
      <c r="F42" s="32"/>
      <c r="G42" s="32"/>
      <c r="H42" s="33"/>
      <c r="I42" s="33"/>
      <c r="J42" s="34">
        <f>SUBTOTAL(9,J43:J83)</f>
        <v>1237886</v>
      </c>
      <c r="K42" s="34">
        <f>SUBTOTAL(9,K43:K83)</f>
        <v>0</v>
      </c>
      <c r="L42" s="35">
        <f>IF(J42&lt;&gt;0,K42/J42,"***")</f>
        <v>0</v>
      </c>
      <c r="M42" s="34">
        <f>SUBTOTAL(9,M43:M83)</f>
        <v>1237886</v>
      </c>
    </row>
    <row r="43" spans="1:13" ht="30" customHeight="1" hidden="1">
      <c r="A43" s="19"/>
      <c r="B43" s="19"/>
      <c r="C43" s="19"/>
      <c r="D43" s="36"/>
      <c r="E43" s="36"/>
      <c r="F43" s="36"/>
      <c r="G43" s="36"/>
      <c r="H43" s="37"/>
      <c r="I43" s="37"/>
      <c r="J43" s="38"/>
      <c r="K43" s="38"/>
      <c r="L43" s="39"/>
      <c r="M43" s="38"/>
    </row>
    <row r="44" spans="1:13" ht="22.5" customHeight="1">
      <c r="A44" s="19"/>
      <c r="B44" s="19"/>
      <c r="C44" s="19"/>
      <c r="D44" s="19"/>
      <c r="E44" s="40" t="s">
        <v>26</v>
      </c>
      <c r="F44" s="40" t="s">
        <v>27</v>
      </c>
      <c r="G44" s="40"/>
      <c r="H44" s="41"/>
      <c r="I44" s="41"/>
      <c r="J44" s="42">
        <f>SUBTOTAL(9,J45:J82)</f>
        <v>1237886</v>
      </c>
      <c r="K44" s="42">
        <f>SUBTOTAL(9,K45:K82)</f>
        <v>0</v>
      </c>
      <c r="L44" s="43">
        <f>IF(J44&lt;&gt;0,K44/J44,"***")</f>
        <v>0</v>
      </c>
      <c r="M44" s="42">
        <f>SUBTOTAL(9,M45:M82)</f>
        <v>1237886</v>
      </c>
    </row>
    <row r="45" spans="1:13" ht="30" customHeight="1" hidden="1">
      <c r="A45" s="19"/>
      <c r="B45" s="19"/>
      <c r="C45" s="19"/>
      <c r="D45" s="19"/>
      <c r="E45" s="44"/>
      <c r="F45" s="44"/>
      <c r="G45" s="44"/>
      <c r="H45" s="45"/>
      <c r="I45" s="45"/>
      <c r="J45" s="46"/>
      <c r="K45" s="46"/>
      <c r="L45" s="47"/>
      <c r="M45" s="46"/>
    </row>
    <row r="46" spans="1:13" ht="23.25" customHeight="1">
      <c r="A46" s="19"/>
      <c r="B46" s="19"/>
      <c r="C46" s="19"/>
      <c r="D46" s="19"/>
      <c r="E46" s="19"/>
      <c r="F46" s="48" t="s">
        <v>28</v>
      </c>
      <c r="G46" s="48" t="s">
        <v>29</v>
      </c>
      <c r="H46" s="49"/>
      <c r="I46" s="49"/>
      <c r="J46" s="50">
        <f>SUBTOTAL(9,J47:J81)</f>
        <v>1237886</v>
      </c>
      <c r="K46" s="50">
        <f>SUBTOTAL(9,K47:K81)</f>
        <v>0</v>
      </c>
      <c r="L46" s="51">
        <f>IF(J46&lt;&gt;0,K46/J46,"***")</f>
        <v>0</v>
      </c>
      <c r="M46" s="50">
        <f>SUBTOTAL(9,M47:M81)</f>
        <v>1237886</v>
      </c>
    </row>
    <row r="47" spans="1:13" ht="30" customHeight="1" hidden="1">
      <c r="A47" s="19"/>
      <c r="B47" s="19"/>
      <c r="C47" s="19"/>
      <c r="D47" s="19"/>
      <c r="E47" s="19"/>
      <c r="F47" s="52"/>
      <c r="G47" s="52"/>
      <c r="H47" s="53"/>
      <c r="I47" s="53"/>
      <c r="J47" s="54"/>
      <c r="K47" s="54"/>
      <c r="L47" s="55"/>
      <c r="M47" s="54"/>
    </row>
    <row r="48" spans="1:13" ht="22.5" customHeight="1">
      <c r="A48" s="19"/>
      <c r="B48" s="19"/>
      <c r="C48" s="19"/>
      <c r="D48" s="19"/>
      <c r="E48" s="19"/>
      <c r="F48" s="19"/>
      <c r="G48" s="56" t="s">
        <v>56</v>
      </c>
      <c r="H48" s="57" t="s">
        <v>57</v>
      </c>
      <c r="I48" s="57"/>
      <c r="J48" s="58">
        <f>SUBTOTAL(9,J49:J54)</f>
        <v>901886</v>
      </c>
      <c r="K48" s="58">
        <f>SUBTOTAL(9,K49:K54)</f>
        <v>0</v>
      </c>
      <c r="L48" s="59">
        <f>IF(J48&lt;&gt;0,K48/J48,"***")</f>
        <v>0</v>
      </c>
      <c r="M48" s="58">
        <f>SUBTOTAL(9,M49:M54)</f>
        <v>901886</v>
      </c>
    </row>
    <row r="49" spans="1:13" ht="30" customHeight="1" hidden="1">
      <c r="A49" s="19"/>
      <c r="B49" s="19"/>
      <c r="C49" s="19"/>
      <c r="D49" s="19"/>
      <c r="E49" s="19"/>
      <c r="F49" s="19"/>
      <c r="G49" s="60"/>
      <c r="H49" s="61"/>
      <c r="I49" s="61"/>
      <c r="J49" s="62"/>
      <c r="K49" s="62"/>
      <c r="L49" s="63"/>
      <c r="M49" s="62"/>
    </row>
    <row r="50" spans="1:13" ht="15">
      <c r="A50" s="19"/>
      <c r="B50" s="19"/>
      <c r="C50" s="19"/>
      <c r="D50" s="19"/>
      <c r="E50" s="19"/>
      <c r="F50" s="19"/>
      <c r="G50" s="19"/>
      <c r="H50" s="64" t="s">
        <v>58</v>
      </c>
      <c r="I50" s="64" t="s">
        <v>59</v>
      </c>
      <c r="J50" s="65">
        <v>741886</v>
      </c>
      <c r="K50" s="65">
        <v>0</v>
      </c>
      <c r="L50" s="66">
        <f aca="true" t="shared" si="4" ref="L50:L53">IF(J50&lt;&gt;0,K50/J50,"***")</f>
        <v>0</v>
      </c>
      <c r="M50" s="65">
        <f aca="true" t="shared" si="5" ref="M50:M53">J50-K50</f>
        <v>741886</v>
      </c>
    </row>
    <row r="51" spans="1:13" ht="15">
      <c r="A51" s="19"/>
      <c r="B51" s="19"/>
      <c r="C51" s="19"/>
      <c r="D51" s="19"/>
      <c r="E51" s="19"/>
      <c r="F51" s="19"/>
      <c r="G51" s="19"/>
      <c r="H51" s="64" t="s">
        <v>60</v>
      </c>
      <c r="I51" s="64" t="s">
        <v>61</v>
      </c>
      <c r="J51" s="65">
        <v>25000</v>
      </c>
      <c r="K51" s="65">
        <v>0</v>
      </c>
      <c r="L51" s="66">
        <f t="shared" si="4"/>
        <v>0</v>
      </c>
      <c r="M51" s="65">
        <f t="shared" si="5"/>
        <v>25000</v>
      </c>
    </row>
    <row r="52" spans="1:13" ht="15">
      <c r="A52" s="19"/>
      <c r="B52" s="19"/>
      <c r="C52" s="19"/>
      <c r="D52" s="19"/>
      <c r="E52" s="19"/>
      <c r="F52" s="19"/>
      <c r="G52" s="19"/>
      <c r="H52" s="64" t="s">
        <v>62</v>
      </c>
      <c r="I52" s="64" t="s">
        <v>63</v>
      </c>
      <c r="J52" s="65">
        <v>120000</v>
      </c>
      <c r="K52" s="65">
        <v>0</v>
      </c>
      <c r="L52" s="66">
        <f t="shared" si="4"/>
        <v>0</v>
      </c>
      <c r="M52" s="65">
        <f t="shared" si="5"/>
        <v>120000</v>
      </c>
    </row>
    <row r="53" spans="1:13" ht="15">
      <c r="A53" s="19"/>
      <c r="B53" s="19"/>
      <c r="C53" s="19"/>
      <c r="D53" s="19"/>
      <c r="E53" s="19"/>
      <c r="F53" s="19"/>
      <c r="G53" s="19"/>
      <c r="H53" s="64" t="s">
        <v>64</v>
      </c>
      <c r="I53" s="64" t="s">
        <v>65</v>
      </c>
      <c r="J53" s="65">
        <v>15000</v>
      </c>
      <c r="K53" s="65">
        <v>0</v>
      </c>
      <c r="L53" s="66">
        <f t="shared" si="4"/>
        <v>0</v>
      </c>
      <c r="M53" s="65">
        <f t="shared" si="5"/>
        <v>15000</v>
      </c>
    </row>
    <row r="54" spans="1:13" ht="15" hidden="1">
      <c r="A54" s="6"/>
      <c r="B54" s="6"/>
      <c r="C54" s="6"/>
      <c r="D54" s="6"/>
      <c r="E54" s="6"/>
      <c r="F54" s="6"/>
      <c r="G54" s="6">
        <v>7</v>
      </c>
      <c r="H54" s="6"/>
      <c r="I54" s="6"/>
      <c r="J54" s="67"/>
      <c r="K54" s="67"/>
      <c r="L54" s="68"/>
      <c r="M54" s="67"/>
    </row>
    <row r="55" spans="1:13" ht="22.5" customHeight="1">
      <c r="A55" s="19"/>
      <c r="B55" s="19"/>
      <c r="C55" s="19"/>
      <c r="D55" s="19"/>
      <c r="E55" s="19"/>
      <c r="F55" s="19"/>
      <c r="G55" s="56" t="s">
        <v>30</v>
      </c>
      <c r="H55" s="57" t="s">
        <v>31</v>
      </c>
      <c r="I55" s="57"/>
      <c r="J55" s="58">
        <f>SUBTOTAL(9,J56:J76)</f>
        <v>333000</v>
      </c>
      <c r="K55" s="58">
        <f>SUBTOTAL(9,K56:K76)</f>
        <v>0</v>
      </c>
      <c r="L55" s="59">
        <f>IF(J55&lt;&gt;0,K55/J55,"***")</f>
        <v>0</v>
      </c>
      <c r="M55" s="58">
        <f>SUBTOTAL(9,M56:M76)</f>
        <v>333000</v>
      </c>
    </row>
    <row r="56" spans="1:13" ht="30" customHeight="1" hidden="1">
      <c r="A56" s="19"/>
      <c r="B56" s="19"/>
      <c r="C56" s="19"/>
      <c r="D56" s="19"/>
      <c r="E56" s="19"/>
      <c r="F56" s="19"/>
      <c r="G56" s="60"/>
      <c r="H56" s="61"/>
      <c r="I56" s="61"/>
      <c r="J56" s="62"/>
      <c r="K56" s="62"/>
      <c r="L56" s="63"/>
      <c r="M56" s="62"/>
    </row>
    <row r="57" spans="1:13" ht="15">
      <c r="A57" s="19"/>
      <c r="B57" s="19"/>
      <c r="C57" s="19"/>
      <c r="D57" s="19"/>
      <c r="E57" s="19"/>
      <c r="F57" s="19"/>
      <c r="G57" s="19"/>
      <c r="H57" s="64" t="s">
        <v>66</v>
      </c>
      <c r="I57" s="64" t="s">
        <v>67</v>
      </c>
      <c r="J57" s="65">
        <v>12000</v>
      </c>
      <c r="K57" s="65">
        <v>0</v>
      </c>
      <c r="L57" s="66">
        <f aca="true" t="shared" si="6" ref="L57:L75">IF(J57&lt;&gt;0,K57/J57,"***")</f>
        <v>0</v>
      </c>
      <c r="M57" s="65">
        <f aca="true" t="shared" si="7" ref="M57:M75">J57-K57</f>
        <v>12000</v>
      </c>
    </row>
    <row r="58" spans="1:13" ht="15">
      <c r="A58" s="19"/>
      <c r="B58" s="19"/>
      <c r="C58" s="19"/>
      <c r="D58" s="19"/>
      <c r="E58" s="19"/>
      <c r="F58" s="19"/>
      <c r="G58" s="19"/>
      <c r="H58" s="64" t="s">
        <v>68</v>
      </c>
      <c r="I58" s="64" t="s">
        <v>69</v>
      </c>
      <c r="J58" s="65">
        <v>60000</v>
      </c>
      <c r="K58" s="65">
        <v>0</v>
      </c>
      <c r="L58" s="66">
        <f t="shared" si="6"/>
        <v>0</v>
      </c>
      <c r="M58" s="65">
        <f t="shared" si="7"/>
        <v>60000</v>
      </c>
    </row>
    <row r="59" spans="1:13" ht="15">
      <c r="A59" s="19"/>
      <c r="B59" s="19"/>
      <c r="C59" s="19"/>
      <c r="D59" s="19"/>
      <c r="E59" s="19"/>
      <c r="F59" s="19"/>
      <c r="G59" s="19"/>
      <c r="H59" s="64" t="s">
        <v>70</v>
      </c>
      <c r="I59" s="64" t="s">
        <v>71</v>
      </c>
      <c r="J59" s="65">
        <v>7000</v>
      </c>
      <c r="K59" s="65">
        <v>0</v>
      </c>
      <c r="L59" s="66">
        <f t="shared" si="6"/>
        <v>0</v>
      </c>
      <c r="M59" s="65">
        <f t="shared" si="7"/>
        <v>7000</v>
      </c>
    </row>
    <row r="60" spans="1:13" ht="15">
      <c r="A60" s="19"/>
      <c r="B60" s="19"/>
      <c r="C60" s="19"/>
      <c r="D60" s="19"/>
      <c r="E60" s="19"/>
      <c r="F60" s="19"/>
      <c r="G60" s="19"/>
      <c r="H60" s="64" t="s">
        <v>32</v>
      </c>
      <c r="I60" s="64" t="s">
        <v>33</v>
      </c>
      <c r="J60" s="65">
        <v>27000</v>
      </c>
      <c r="K60" s="65">
        <v>0</v>
      </c>
      <c r="L60" s="66">
        <f t="shared" si="6"/>
        <v>0</v>
      </c>
      <c r="M60" s="65">
        <f t="shared" si="7"/>
        <v>27000</v>
      </c>
    </row>
    <row r="61" spans="1:13" ht="15">
      <c r="A61" s="19"/>
      <c r="B61" s="19"/>
      <c r="C61" s="19"/>
      <c r="D61" s="19"/>
      <c r="E61" s="19"/>
      <c r="F61" s="19"/>
      <c r="G61" s="19"/>
      <c r="H61" s="64" t="s">
        <v>72</v>
      </c>
      <c r="I61" s="64" t="s">
        <v>73</v>
      </c>
      <c r="J61" s="65">
        <v>62000</v>
      </c>
      <c r="K61" s="65">
        <v>0</v>
      </c>
      <c r="L61" s="66">
        <f t="shared" si="6"/>
        <v>0</v>
      </c>
      <c r="M61" s="65">
        <f t="shared" si="7"/>
        <v>62000</v>
      </c>
    </row>
    <row r="62" spans="1:13" ht="15">
      <c r="A62" s="19"/>
      <c r="B62" s="19"/>
      <c r="C62" s="19"/>
      <c r="D62" s="19"/>
      <c r="E62" s="19"/>
      <c r="F62" s="19"/>
      <c r="G62" s="19"/>
      <c r="H62" s="64" t="s">
        <v>74</v>
      </c>
      <c r="I62" s="64" t="s">
        <v>75</v>
      </c>
      <c r="J62" s="65">
        <v>15000</v>
      </c>
      <c r="K62" s="65">
        <v>0</v>
      </c>
      <c r="L62" s="66">
        <f t="shared" si="6"/>
        <v>0</v>
      </c>
      <c r="M62" s="65">
        <f t="shared" si="7"/>
        <v>15000</v>
      </c>
    </row>
    <row r="63" spans="1:13" ht="15">
      <c r="A63" s="19"/>
      <c r="B63" s="19"/>
      <c r="C63" s="19"/>
      <c r="D63" s="19"/>
      <c r="E63" s="19"/>
      <c r="F63" s="19"/>
      <c r="G63" s="19"/>
      <c r="H63" s="64" t="s">
        <v>76</v>
      </c>
      <c r="I63" s="64" t="s">
        <v>77</v>
      </c>
      <c r="J63" s="65">
        <v>10000</v>
      </c>
      <c r="K63" s="65">
        <v>0</v>
      </c>
      <c r="L63" s="66">
        <f t="shared" si="6"/>
        <v>0</v>
      </c>
      <c r="M63" s="65">
        <f t="shared" si="7"/>
        <v>10000</v>
      </c>
    </row>
    <row r="64" spans="1:13" ht="15">
      <c r="A64" s="19"/>
      <c r="B64" s="19"/>
      <c r="C64" s="19"/>
      <c r="D64" s="19"/>
      <c r="E64" s="19"/>
      <c r="F64" s="19"/>
      <c r="G64" s="19"/>
      <c r="H64" s="64" t="s">
        <v>78</v>
      </c>
      <c r="I64" s="64" t="s">
        <v>79</v>
      </c>
      <c r="J64" s="65">
        <v>22000</v>
      </c>
      <c r="K64" s="65">
        <v>0</v>
      </c>
      <c r="L64" s="66">
        <f t="shared" si="6"/>
        <v>0</v>
      </c>
      <c r="M64" s="65">
        <f t="shared" si="7"/>
        <v>22000</v>
      </c>
    </row>
    <row r="65" spans="1:13" ht="15">
      <c r="A65" s="19"/>
      <c r="B65" s="19"/>
      <c r="C65" s="19"/>
      <c r="D65" s="19"/>
      <c r="E65" s="19"/>
      <c r="F65" s="19"/>
      <c r="G65" s="19"/>
      <c r="H65" s="64" t="s">
        <v>34</v>
      </c>
      <c r="I65" s="64" t="s">
        <v>35</v>
      </c>
      <c r="J65" s="65">
        <v>32000</v>
      </c>
      <c r="K65" s="65">
        <v>0</v>
      </c>
      <c r="L65" s="66">
        <f t="shared" si="6"/>
        <v>0</v>
      </c>
      <c r="M65" s="65">
        <f t="shared" si="7"/>
        <v>32000</v>
      </c>
    </row>
    <row r="66" spans="1:13" ht="15">
      <c r="A66" s="19"/>
      <c r="B66" s="19"/>
      <c r="C66" s="19"/>
      <c r="D66" s="19"/>
      <c r="E66" s="19"/>
      <c r="F66" s="19"/>
      <c r="G66" s="19"/>
      <c r="H66" s="64" t="s">
        <v>80</v>
      </c>
      <c r="I66" s="64" t="s">
        <v>81</v>
      </c>
      <c r="J66" s="65">
        <v>5000</v>
      </c>
      <c r="K66" s="65">
        <v>0</v>
      </c>
      <c r="L66" s="66">
        <f t="shared" si="6"/>
        <v>0</v>
      </c>
      <c r="M66" s="65">
        <f t="shared" si="7"/>
        <v>5000</v>
      </c>
    </row>
    <row r="67" spans="1:13" ht="15">
      <c r="A67" s="19"/>
      <c r="B67" s="19"/>
      <c r="C67" s="19"/>
      <c r="D67" s="19"/>
      <c r="E67" s="19"/>
      <c r="F67" s="19"/>
      <c r="G67" s="19"/>
      <c r="H67" s="64" t="s">
        <v>82</v>
      </c>
      <c r="I67" s="64" t="s">
        <v>83</v>
      </c>
      <c r="J67" s="65">
        <v>5000</v>
      </c>
      <c r="K67" s="65">
        <v>0</v>
      </c>
      <c r="L67" s="66">
        <f t="shared" si="6"/>
        <v>0</v>
      </c>
      <c r="M67" s="65">
        <f t="shared" si="7"/>
        <v>5000</v>
      </c>
    </row>
    <row r="68" spans="1:13" ht="15">
      <c r="A68" s="19"/>
      <c r="B68" s="19"/>
      <c r="C68" s="19"/>
      <c r="D68" s="19"/>
      <c r="E68" s="19"/>
      <c r="F68" s="19"/>
      <c r="G68" s="19"/>
      <c r="H68" s="64" t="s">
        <v>84</v>
      </c>
      <c r="I68" s="64" t="s">
        <v>85</v>
      </c>
      <c r="J68" s="65">
        <v>4000</v>
      </c>
      <c r="K68" s="65">
        <v>0</v>
      </c>
      <c r="L68" s="66">
        <f t="shared" si="6"/>
        <v>0</v>
      </c>
      <c r="M68" s="65">
        <f t="shared" si="7"/>
        <v>4000</v>
      </c>
    </row>
    <row r="69" spans="1:13" ht="15">
      <c r="A69" s="19"/>
      <c r="B69" s="19"/>
      <c r="C69" s="19"/>
      <c r="D69" s="19"/>
      <c r="E69" s="19"/>
      <c r="F69" s="19"/>
      <c r="G69" s="19"/>
      <c r="H69" s="64" t="s">
        <v>36</v>
      </c>
      <c r="I69" s="64" t="s">
        <v>37</v>
      </c>
      <c r="J69" s="65">
        <v>22000</v>
      </c>
      <c r="K69" s="65">
        <v>0</v>
      </c>
      <c r="L69" s="66">
        <f t="shared" si="6"/>
        <v>0</v>
      </c>
      <c r="M69" s="65">
        <f t="shared" si="7"/>
        <v>22000</v>
      </c>
    </row>
    <row r="70" spans="1:13" ht="15">
      <c r="A70" s="19"/>
      <c r="B70" s="19"/>
      <c r="C70" s="19"/>
      <c r="D70" s="19"/>
      <c r="E70" s="19"/>
      <c r="F70" s="19"/>
      <c r="G70" s="19"/>
      <c r="H70" s="64" t="s">
        <v>86</v>
      </c>
      <c r="I70" s="64" t="s">
        <v>87</v>
      </c>
      <c r="J70" s="65">
        <v>12000</v>
      </c>
      <c r="K70" s="65">
        <v>0</v>
      </c>
      <c r="L70" s="66">
        <f t="shared" si="6"/>
        <v>0</v>
      </c>
      <c r="M70" s="65">
        <f t="shared" si="7"/>
        <v>12000</v>
      </c>
    </row>
    <row r="71" spans="1:13" ht="15">
      <c r="A71" s="19"/>
      <c r="B71" s="19"/>
      <c r="C71" s="19"/>
      <c r="D71" s="19"/>
      <c r="E71" s="19"/>
      <c r="F71" s="19"/>
      <c r="G71" s="19"/>
      <c r="H71" s="64" t="s">
        <v>38</v>
      </c>
      <c r="I71" s="64" t="s">
        <v>39</v>
      </c>
      <c r="J71" s="65">
        <v>25000</v>
      </c>
      <c r="K71" s="65">
        <v>0</v>
      </c>
      <c r="L71" s="66">
        <f t="shared" si="6"/>
        <v>0</v>
      </c>
      <c r="M71" s="65">
        <f t="shared" si="7"/>
        <v>25000</v>
      </c>
    </row>
    <row r="72" spans="1:13" ht="15">
      <c r="A72" s="19"/>
      <c r="B72" s="19"/>
      <c r="C72" s="19"/>
      <c r="D72" s="19"/>
      <c r="E72" s="19"/>
      <c r="F72" s="19"/>
      <c r="G72" s="19"/>
      <c r="H72" s="64" t="s">
        <v>88</v>
      </c>
      <c r="I72" s="64" t="s">
        <v>89</v>
      </c>
      <c r="J72" s="65">
        <v>5000</v>
      </c>
      <c r="K72" s="65">
        <v>0</v>
      </c>
      <c r="L72" s="66">
        <f t="shared" si="6"/>
        <v>0</v>
      </c>
      <c r="M72" s="65">
        <f t="shared" si="7"/>
        <v>5000</v>
      </c>
    </row>
    <row r="73" spans="1:13" ht="15">
      <c r="A73" s="19"/>
      <c r="B73" s="19"/>
      <c r="C73" s="19"/>
      <c r="D73" s="19"/>
      <c r="E73" s="19"/>
      <c r="F73" s="19"/>
      <c r="G73" s="19"/>
      <c r="H73" s="64" t="s">
        <v>90</v>
      </c>
      <c r="I73" s="64" t="s">
        <v>91</v>
      </c>
      <c r="J73" s="65">
        <v>1000</v>
      </c>
      <c r="K73" s="65">
        <v>0</v>
      </c>
      <c r="L73" s="66">
        <f t="shared" si="6"/>
        <v>0</v>
      </c>
      <c r="M73" s="65">
        <f t="shared" si="7"/>
        <v>1000</v>
      </c>
    </row>
    <row r="74" spans="1:13" ht="15">
      <c r="A74" s="19"/>
      <c r="B74" s="19"/>
      <c r="C74" s="19"/>
      <c r="D74" s="19"/>
      <c r="E74" s="19"/>
      <c r="F74" s="19"/>
      <c r="G74" s="19"/>
      <c r="H74" s="64" t="s">
        <v>92</v>
      </c>
      <c r="I74" s="64" t="s">
        <v>93</v>
      </c>
      <c r="J74" s="65">
        <v>1000</v>
      </c>
      <c r="K74" s="65">
        <v>0</v>
      </c>
      <c r="L74" s="66">
        <f t="shared" si="6"/>
        <v>0</v>
      </c>
      <c r="M74" s="65">
        <f t="shared" si="7"/>
        <v>1000</v>
      </c>
    </row>
    <row r="75" spans="1:13" ht="15">
      <c r="A75" s="19"/>
      <c r="B75" s="19"/>
      <c r="C75" s="19"/>
      <c r="D75" s="19"/>
      <c r="E75" s="19"/>
      <c r="F75" s="19"/>
      <c r="G75" s="19"/>
      <c r="H75" s="64" t="s">
        <v>94</v>
      </c>
      <c r="I75" s="64" t="s">
        <v>95</v>
      </c>
      <c r="J75" s="65">
        <v>6000</v>
      </c>
      <c r="K75" s="65">
        <v>0</v>
      </c>
      <c r="L75" s="66">
        <f t="shared" si="6"/>
        <v>0</v>
      </c>
      <c r="M75" s="65">
        <f t="shared" si="7"/>
        <v>6000</v>
      </c>
    </row>
    <row r="76" spans="1:13" ht="15" hidden="1">
      <c r="A76" s="6"/>
      <c r="B76" s="6"/>
      <c r="C76" s="6"/>
      <c r="D76" s="6"/>
      <c r="E76" s="6"/>
      <c r="F76" s="6"/>
      <c r="G76" s="6">
        <v>7</v>
      </c>
      <c r="H76" s="6"/>
      <c r="I76" s="6"/>
      <c r="J76" s="67"/>
      <c r="K76" s="67"/>
      <c r="L76" s="68"/>
      <c r="M76" s="67"/>
    </row>
    <row r="77" spans="1:13" ht="22.5" customHeight="1">
      <c r="A77" s="19"/>
      <c r="B77" s="19"/>
      <c r="C77" s="19"/>
      <c r="D77" s="19"/>
      <c r="E77" s="19"/>
      <c r="F77" s="19"/>
      <c r="G77" s="56" t="s">
        <v>96</v>
      </c>
      <c r="H77" s="57" t="s">
        <v>97</v>
      </c>
      <c r="I77" s="57"/>
      <c r="J77" s="58">
        <f>SUBTOTAL(9,J78:J80)</f>
        <v>3000</v>
      </c>
      <c r="K77" s="58">
        <f>SUBTOTAL(9,K78:K80)</f>
        <v>0</v>
      </c>
      <c r="L77" s="59">
        <f>IF(J77&lt;&gt;0,K77/J77,"***")</f>
        <v>0</v>
      </c>
      <c r="M77" s="58">
        <f>SUBTOTAL(9,M78:M80)</f>
        <v>3000</v>
      </c>
    </row>
    <row r="78" spans="1:13" ht="30" customHeight="1" hidden="1">
      <c r="A78" s="19"/>
      <c r="B78" s="19"/>
      <c r="C78" s="19"/>
      <c r="D78" s="19"/>
      <c r="E78" s="19"/>
      <c r="F78" s="19"/>
      <c r="G78" s="60"/>
      <c r="H78" s="61"/>
      <c r="I78" s="61"/>
      <c r="J78" s="62"/>
      <c r="K78" s="62"/>
      <c r="L78" s="63"/>
      <c r="M78" s="62"/>
    </row>
    <row r="79" spans="1:13" ht="15">
      <c r="A79" s="19"/>
      <c r="B79" s="19"/>
      <c r="C79" s="19"/>
      <c r="D79" s="19"/>
      <c r="E79" s="19"/>
      <c r="F79" s="19"/>
      <c r="G79" s="19"/>
      <c r="H79" s="64" t="s">
        <v>98</v>
      </c>
      <c r="I79" s="64" t="s">
        <v>99</v>
      </c>
      <c r="J79" s="65">
        <v>3000</v>
      </c>
      <c r="K79" s="65">
        <v>0</v>
      </c>
      <c r="L79" s="66">
        <f>IF(J79&lt;&gt;0,K79/J79,"***")</f>
        <v>0</v>
      </c>
      <c r="M79" s="65">
        <f>J79-K79</f>
        <v>3000</v>
      </c>
    </row>
    <row r="80" spans="1:13" ht="15" hidden="1">
      <c r="A80" s="6"/>
      <c r="B80" s="6"/>
      <c r="C80" s="6"/>
      <c r="D80" s="6"/>
      <c r="E80" s="6"/>
      <c r="F80" s="6"/>
      <c r="G80" s="6">
        <v>7</v>
      </c>
      <c r="H80" s="6"/>
      <c r="I80" s="6"/>
      <c r="J80" s="67"/>
      <c r="K80" s="67"/>
      <c r="L80" s="68"/>
      <c r="M80" s="67"/>
    </row>
    <row r="81" spans="1:13" ht="19.5" customHeight="1" hidden="1">
      <c r="A81" s="6"/>
      <c r="B81" s="6"/>
      <c r="C81" s="6"/>
      <c r="D81" s="6"/>
      <c r="E81" s="6"/>
      <c r="F81" s="6"/>
      <c r="G81" s="6">
        <v>6</v>
      </c>
      <c r="H81" s="6"/>
      <c r="I81" s="6"/>
      <c r="J81" s="67"/>
      <c r="K81" s="67"/>
      <c r="L81" s="68"/>
      <c r="M81" s="67"/>
    </row>
    <row r="82" spans="1:13" ht="19.5" customHeight="1" hidden="1">
      <c r="A82" s="6"/>
      <c r="B82" s="6"/>
      <c r="C82" s="6"/>
      <c r="D82" s="6"/>
      <c r="E82" s="6"/>
      <c r="F82" s="6"/>
      <c r="G82" s="6">
        <v>5</v>
      </c>
      <c r="H82" s="6"/>
      <c r="I82" s="6"/>
      <c r="J82" s="67"/>
      <c r="K82" s="67"/>
      <c r="L82" s="68"/>
      <c r="M82" s="67"/>
    </row>
    <row r="83" spans="1:13" ht="19.5" customHeight="1" hidden="1">
      <c r="A83" s="6"/>
      <c r="B83" s="6"/>
      <c r="C83" s="6"/>
      <c r="D83" s="6"/>
      <c r="E83" s="6"/>
      <c r="F83" s="6"/>
      <c r="G83" s="6">
        <v>4</v>
      </c>
      <c r="H83" s="6"/>
      <c r="I83" s="6"/>
      <c r="J83" s="67"/>
      <c r="K83" s="67"/>
      <c r="L83" s="68"/>
      <c r="M83" s="67"/>
    </row>
    <row r="84" spans="1:13" ht="19.5" customHeight="1" hidden="1">
      <c r="A84" s="6"/>
      <c r="B84" s="6"/>
      <c r="C84" s="6"/>
      <c r="D84" s="6"/>
      <c r="E84" s="6"/>
      <c r="F84" s="6"/>
      <c r="G84" s="6">
        <v>3</v>
      </c>
      <c r="H84" s="6"/>
      <c r="I84" s="6"/>
      <c r="J84" s="67"/>
      <c r="K84" s="67"/>
      <c r="L84" s="68"/>
      <c r="M84" s="67"/>
    </row>
    <row r="85" spans="1:13" ht="19.5" customHeight="1" hidden="1">
      <c r="A85" s="6"/>
      <c r="B85" s="6"/>
      <c r="C85" s="6"/>
      <c r="D85" s="6"/>
      <c r="E85" s="6"/>
      <c r="F85" s="6"/>
      <c r="G85" s="6">
        <v>2</v>
      </c>
      <c r="H85" s="6"/>
      <c r="I85" s="6"/>
      <c r="J85" s="67"/>
      <c r="K85" s="67"/>
      <c r="L85" s="68"/>
      <c r="M85" s="67"/>
    </row>
    <row r="86" spans="1:13" ht="15" hidden="1">
      <c r="A86" s="6"/>
      <c r="B86" s="6"/>
      <c r="C86" s="6"/>
      <c r="D86" s="6"/>
      <c r="E86" s="6"/>
      <c r="F86" s="6"/>
      <c r="G86" s="6">
        <v>1</v>
      </c>
      <c r="H86" s="6"/>
      <c r="I86" s="6"/>
      <c r="J86" s="67"/>
      <c r="K86" s="67"/>
      <c r="L86" s="68"/>
      <c r="M86" s="67"/>
    </row>
    <row r="87" spans="1:13" ht="15" hidden="1">
      <c r="A87" s="6"/>
      <c r="B87" s="6"/>
      <c r="C87" s="6"/>
      <c r="D87" s="6"/>
      <c r="E87" s="6"/>
      <c r="F87" s="6"/>
      <c r="G87" s="6" t="s">
        <v>100</v>
      </c>
      <c r="H87" s="6"/>
      <c r="I87" s="6"/>
      <c r="J87" s="67"/>
      <c r="K87" s="67"/>
      <c r="L87" s="68"/>
      <c r="M87" s="67"/>
    </row>
    <row r="88" spans="1:13" ht="27.75" customHeight="1">
      <c r="A88" s="69" t="s">
        <v>101</v>
      </c>
      <c r="B88" s="69"/>
      <c r="C88" s="69"/>
      <c r="D88" s="69"/>
      <c r="E88" s="69"/>
      <c r="F88" s="69"/>
      <c r="G88" s="69"/>
      <c r="H88" s="69"/>
      <c r="I88" s="69"/>
      <c r="J88" s="70">
        <f>SUBTOTAL(9,J21:J87)</f>
        <v>1522127.6</v>
      </c>
      <c r="K88" s="70">
        <f>SUBTOTAL(9,K21:K87)</f>
        <v>0</v>
      </c>
      <c r="L88" s="71">
        <f>IF(J88&lt;&gt;0,K88/J88,"***")</f>
        <v>0</v>
      </c>
      <c r="M88" s="70">
        <f>SUBTOTAL(9,M21:M87)</f>
        <v>1522127.6</v>
      </c>
    </row>
  </sheetData>
  <sheetProtection selectLockedCells="1" selectUnlockedCells="1"/>
  <mergeCells count="2">
    <mergeCell ref="A2:M2"/>
    <mergeCell ref="A3:M3"/>
  </mergeCells>
  <printOptions heading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Josipa Vidman</cp:lastModifiedBy>
  <cp:lastPrinted>2014-09-25T12:49:42Z</cp:lastPrinted>
  <dcterms:created xsi:type="dcterms:W3CDTF">2014-09-10T12:00:17Z</dcterms:created>
  <dcterms:modified xsi:type="dcterms:W3CDTF">2018-12-10T11:27:12Z</dcterms:modified>
  <cp:category/>
  <cp:version/>
  <cp:contentType/>
  <cp:contentStatus/>
</cp:coreProperties>
</file>